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Q10" i="1" l="1"/>
  <c r="O10" i="1"/>
  <c r="M10" i="1"/>
  <c r="K10" i="1"/>
  <c r="I10" i="1"/>
  <c r="G10" i="1"/>
  <c r="E10" i="1"/>
  <c r="C10" i="1"/>
  <c r="B10" i="1"/>
  <c r="S9" i="1"/>
  <c r="T9" i="1" s="1"/>
  <c r="R9" i="1"/>
  <c r="P9" i="1"/>
  <c r="N9" i="1"/>
  <c r="L9" i="1"/>
  <c r="J9" i="1"/>
  <c r="H9" i="1"/>
  <c r="F9" i="1"/>
  <c r="D9" i="1"/>
  <c r="S8" i="1"/>
  <c r="T8" i="1" s="1"/>
  <c r="R8" i="1"/>
  <c r="P8" i="1"/>
  <c r="N8" i="1"/>
  <c r="L8" i="1"/>
  <c r="J8" i="1"/>
  <c r="H8" i="1"/>
  <c r="F8" i="1"/>
  <c r="D8" i="1"/>
  <c r="S7" i="1"/>
  <c r="T7" i="1" s="1"/>
  <c r="R7" i="1"/>
  <c r="P7" i="1"/>
  <c r="N7" i="1"/>
  <c r="L7" i="1"/>
  <c r="J7" i="1"/>
  <c r="H7" i="1"/>
  <c r="F7" i="1"/>
  <c r="D7" i="1"/>
  <c r="S6" i="1"/>
  <c r="T6" i="1" s="1"/>
  <c r="R6" i="1"/>
  <c r="N6" i="1"/>
  <c r="L6" i="1"/>
  <c r="J6" i="1"/>
  <c r="H6" i="1"/>
  <c r="F6" i="1"/>
  <c r="D6" i="1"/>
  <c r="D10" i="1" l="1"/>
  <c r="L10" i="1"/>
  <c r="F10" i="1"/>
  <c r="H10" i="1"/>
  <c r="N10" i="1"/>
  <c r="P10" i="1"/>
  <c r="J10" i="1"/>
  <c r="R10" i="1"/>
  <c r="S10" i="1"/>
  <c r="T10" i="1" s="1"/>
</calcChain>
</file>

<file path=xl/sharedStrings.xml><?xml version="1.0" encoding="utf-8"?>
<sst xmlns="http://schemas.openxmlformats.org/spreadsheetml/2006/main" count="28" uniqueCount="28">
  <si>
    <t>Наименование</t>
  </si>
  <si>
    <t>ВСЕГО, ед.</t>
  </si>
  <si>
    <t>Распределение субъектов МСП по видам экономической деятельности</t>
  </si>
  <si>
    <t>Промышленное производство (13-32,37,38)</t>
  </si>
  <si>
    <t>Строительство (41, 42, 43)</t>
  </si>
  <si>
    <t>Торговля                   (45, 46, 47)</t>
  </si>
  <si>
    <t>Гостиницы и общепит          (55, 56)</t>
  </si>
  <si>
    <t>АПК и пищевая промышленность (1-3, 10-12)</t>
  </si>
  <si>
    <t>Транспортировка и хранение (49-53)</t>
  </si>
  <si>
    <t>Операции с недвижимостью (68)</t>
  </si>
  <si>
    <t>Образование, здравоохранение (72-75, 85-88)</t>
  </si>
  <si>
    <t>Иные</t>
  </si>
  <si>
    <t>ЮЛ средние</t>
  </si>
  <si>
    <t>ЮЛ малые</t>
  </si>
  <si>
    <t>ЮЛ микро</t>
  </si>
  <si>
    <t>ИП</t>
  </si>
  <si>
    <t>ИТОГО:</t>
  </si>
  <si>
    <t>Информация о субъектах МСП Тутаевский р-н по состоянию на 01.07.2024</t>
  </si>
  <si>
    <t>Информация о субъектах МСП в разрезе муниципальных районов (городских округов) по данным Единого реестра субъектов МСП</t>
  </si>
  <si>
    <t xml:space="preserve">Наименование </t>
  </si>
  <si>
    <t>1 полугодие 2023 года</t>
  </si>
  <si>
    <t>2023 год</t>
  </si>
  <si>
    <t>1 полугодие 2024 года</t>
  </si>
  <si>
    <t>Прирост (убыль) 1 пол. 2024 к 1 пол. 2023, %</t>
  </si>
  <si>
    <t>Тутаевский район</t>
  </si>
  <si>
    <t>Среднесписочная численность работников за предшествующий календарный год (на основании данных единого реестра субъектов МСП)</t>
  </si>
  <si>
    <t>8046113.1</t>
  </si>
  <si>
    <t xml:space="preserve">Информация об обороте товаров (работ, услуг), производимых СМиСП, в соответствии с их классификацией по видам экономической деятельности за 2020 год
Отгружено товаров собственного производства, выполнено работ и услуг собственными силами (поokved2) Всего по обследуемым видам экономической деятельности (тыс.руб.)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</si>
</sst>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tabSelected="1" workbookViewId="0">
      <selection activeCell="I21" sqref="I21"/>
    </sheetView>
  </sheetViews>
  <sheetFormatPr defaultRowHeight="15" x14ac:dyDescent="0.25"/>
  <cols>
    <col min="1" max="1" width="38.85546875" customWidth="1"/>
    <col min="2" max="2" width="15.5703125" customWidth="1"/>
    <col min="3" max="4" width="13.42578125" customWidth="1"/>
    <col min="5" max="5" width="16.140625" customWidth="1"/>
    <col min="21" max="21" width="24.5703125" customWidth="1"/>
    <col min="22" max="22" width="59.85546875" customWidth="1"/>
  </cols>
  <sheetData>
    <row r="2" spans="1:22" ht="18.75" x14ac:dyDescent="0.3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4" spans="1:22" ht="18.75" customHeight="1" x14ac:dyDescent="0.25">
      <c r="A4" s="12" t="s">
        <v>0</v>
      </c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8" t="s">
        <v>25</v>
      </c>
      <c r="V4" s="18" t="s">
        <v>27</v>
      </c>
    </row>
    <row r="5" spans="1:22" ht="160.5" customHeight="1" x14ac:dyDescent="0.25">
      <c r="A5" s="12"/>
      <c r="B5" s="12"/>
      <c r="C5" s="15" t="s">
        <v>3</v>
      </c>
      <c r="D5" s="15"/>
      <c r="E5" s="15" t="s">
        <v>4</v>
      </c>
      <c r="F5" s="15"/>
      <c r="G5" s="15" t="s">
        <v>5</v>
      </c>
      <c r="H5" s="15"/>
      <c r="I5" s="15" t="s">
        <v>6</v>
      </c>
      <c r="J5" s="15"/>
      <c r="K5" s="15" t="s">
        <v>7</v>
      </c>
      <c r="L5" s="15"/>
      <c r="M5" s="15" t="s">
        <v>8</v>
      </c>
      <c r="N5" s="15"/>
      <c r="O5" s="15" t="s">
        <v>9</v>
      </c>
      <c r="P5" s="15"/>
      <c r="Q5" s="15" t="s">
        <v>10</v>
      </c>
      <c r="R5" s="15"/>
      <c r="S5" s="12" t="s">
        <v>11</v>
      </c>
      <c r="T5" s="12"/>
      <c r="U5" s="18"/>
      <c r="V5" s="16"/>
    </row>
    <row r="6" spans="1:22" ht="18.75" x14ac:dyDescent="0.25">
      <c r="A6" s="1" t="s">
        <v>12</v>
      </c>
      <c r="B6" s="1">
        <v>3</v>
      </c>
      <c r="C6" s="1">
        <v>2</v>
      </c>
      <c r="D6" s="2">
        <f>C6/B6</f>
        <v>0.66666666666666663</v>
      </c>
      <c r="E6" s="1"/>
      <c r="F6" s="2">
        <f>E6/B6</f>
        <v>0</v>
      </c>
      <c r="G6" s="1"/>
      <c r="H6" s="2">
        <f>G6/B6</f>
        <v>0</v>
      </c>
      <c r="I6" s="1"/>
      <c r="J6" s="2">
        <f>I6/B6</f>
        <v>0</v>
      </c>
      <c r="K6" s="1">
        <v>1</v>
      </c>
      <c r="L6" s="2">
        <f>K6/B6</f>
        <v>0.33333333333333331</v>
      </c>
      <c r="M6" s="1"/>
      <c r="N6" s="2">
        <f>M6/B6</f>
        <v>0</v>
      </c>
      <c r="O6" s="1"/>
      <c r="P6" s="1"/>
      <c r="Q6" s="1"/>
      <c r="R6" s="2">
        <f>Q6/B6</f>
        <v>0</v>
      </c>
      <c r="S6" s="1">
        <f>B6-C6-E6-G6-I6-K6-M6-O6-Q6</f>
        <v>0</v>
      </c>
      <c r="T6" s="2">
        <f>S6/B6</f>
        <v>0</v>
      </c>
      <c r="U6" s="16"/>
      <c r="V6" s="19"/>
    </row>
    <row r="7" spans="1:22" ht="18.75" x14ac:dyDescent="0.25">
      <c r="A7" s="1" t="s">
        <v>13</v>
      </c>
      <c r="B7" s="1">
        <v>48</v>
      </c>
      <c r="C7" s="1">
        <v>27</v>
      </c>
      <c r="D7" s="2">
        <f>C7/B7</f>
        <v>0.5625</v>
      </c>
      <c r="E7" s="1">
        <v>3</v>
      </c>
      <c r="F7" s="2">
        <f>E7/B7</f>
        <v>6.25E-2</v>
      </c>
      <c r="G7" s="1">
        <v>1</v>
      </c>
      <c r="H7" s="2">
        <f>G7/B7</f>
        <v>2.0833333333333332E-2</v>
      </c>
      <c r="I7" s="1"/>
      <c r="J7" s="2">
        <f>I7/B7</f>
        <v>0</v>
      </c>
      <c r="K7" s="1">
        <v>6</v>
      </c>
      <c r="L7" s="2">
        <f>K7/B7</f>
        <v>0.125</v>
      </c>
      <c r="M7" s="3">
        <v>4</v>
      </c>
      <c r="N7" s="2">
        <f>M7/B7</f>
        <v>8.3333333333333329E-2</v>
      </c>
      <c r="O7" s="3">
        <v>3</v>
      </c>
      <c r="P7" s="2">
        <f>O7/B7</f>
        <v>6.25E-2</v>
      </c>
      <c r="Q7" s="1">
        <v>1</v>
      </c>
      <c r="R7" s="2">
        <f>Q7/B7</f>
        <v>2.0833333333333332E-2</v>
      </c>
      <c r="S7" s="1">
        <f>B7-C7-E7-G7-I7-K7-M7-O7-Q7</f>
        <v>3</v>
      </c>
      <c r="T7" s="2">
        <f>S7/B7</f>
        <v>6.25E-2</v>
      </c>
      <c r="U7" s="16"/>
      <c r="V7" s="20"/>
    </row>
    <row r="8" spans="1:22" ht="18.75" x14ac:dyDescent="0.25">
      <c r="A8" s="1" t="s">
        <v>14</v>
      </c>
      <c r="B8" s="1">
        <v>454</v>
      </c>
      <c r="C8" s="1">
        <v>88</v>
      </c>
      <c r="D8" s="2">
        <f>C8/B8</f>
        <v>0.19383259911894274</v>
      </c>
      <c r="E8" s="1">
        <v>65</v>
      </c>
      <c r="F8" s="2">
        <f>E8/B8</f>
        <v>0.14317180616740088</v>
      </c>
      <c r="G8" s="1">
        <v>105</v>
      </c>
      <c r="H8" s="2">
        <f>G8/B8</f>
        <v>0.23127753303964757</v>
      </c>
      <c r="I8" s="1">
        <v>10</v>
      </c>
      <c r="J8" s="2">
        <f>I8/B8</f>
        <v>2.2026431718061675E-2</v>
      </c>
      <c r="K8" s="1">
        <v>23</v>
      </c>
      <c r="L8" s="2">
        <f>K8/B8</f>
        <v>5.0660792951541848E-2</v>
      </c>
      <c r="M8" s="3">
        <v>34</v>
      </c>
      <c r="N8" s="2">
        <f>M8/B8</f>
        <v>7.4889867841409691E-2</v>
      </c>
      <c r="O8" s="3">
        <v>37</v>
      </c>
      <c r="P8" s="2">
        <f>O8/B8</f>
        <v>8.1497797356828189E-2</v>
      </c>
      <c r="Q8" s="1">
        <v>25</v>
      </c>
      <c r="R8" s="2">
        <f>Q8/B8</f>
        <v>5.5066079295154183E-2</v>
      </c>
      <c r="S8" s="1">
        <f>B8-C8-E8-G8-I8-K8-M8-O8-Q8</f>
        <v>67</v>
      </c>
      <c r="T8" s="2">
        <f>S8/B8</f>
        <v>0.14757709251101322</v>
      </c>
      <c r="U8" s="16"/>
      <c r="V8" s="20"/>
    </row>
    <row r="9" spans="1:22" ht="18.75" x14ac:dyDescent="0.25">
      <c r="A9" s="1" t="s">
        <v>15</v>
      </c>
      <c r="B9" s="1">
        <v>1031</v>
      </c>
      <c r="C9" s="1">
        <v>68</v>
      </c>
      <c r="D9" s="2">
        <f>C9/B9</f>
        <v>6.5955383123181374E-2</v>
      </c>
      <c r="E9" s="1">
        <v>74</v>
      </c>
      <c r="F9" s="2">
        <f>E9/B9</f>
        <v>7.1774975751697376E-2</v>
      </c>
      <c r="G9" s="1">
        <v>472</v>
      </c>
      <c r="H9" s="2">
        <f>G9/B9</f>
        <v>0.45780795344325897</v>
      </c>
      <c r="I9" s="1">
        <v>33</v>
      </c>
      <c r="J9" s="2">
        <f>I9/B9</f>
        <v>3.2007759456838022E-2</v>
      </c>
      <c r="K9" s="1">
        <v>24</v>
      </c>
      <c r="L9" s="2">
        <f>K9/B9</f>
        <v>2.3278370514064017E-2</v>
      </c>
      <c r="M9" s="3">
        <v>141</v>
      </c>
      <c r="N9" s="2">
        <f>M9/B9</f>
        <v>0.13676042677012609</v>
      </c>
      <c r="O9" s="3">
        <v>46</v>
      </c>
      <c r="P9" s="2">
        <f>O9/B9</f>
        <v>4.4616876818622697E-2</v>
      </c>
      <c r="Q9" s="1">
        <v>41</v>
      </c>
      <c r="R9" s="2">
        <f>Q9/B9</f>
        <v>3.976721629485936E-2</v>
      </c>
      <c r="S9" s="1">
        <f>B9-C9-E9-G9-I9-K9-M9-O9-Q9</f>
        <v>132</v>
      </c>
      <c r="T9" s="2">
        <f>S9/B9</f>
        <v>0.12803103782735209</v>
      </c>
      <c r="U9" s="16"/>
      <c r="V9" s="21"/>
    </row>
    <row r="10" spans="1:22" ht="18.75" x14ac:dyDescent="0.3">
      <c r="A10" s="4" t="s">
        <v>16</v>
      </c>
      <c r="B10" s="4">
        <f>SUM(B6:B9)</f>
        <v>1536</v>
      </c>
      <c r="C10" s="4">
        <f>SUM(C6:C9)</f>
        <v>185</v>
      </c>
      <c r="D10" s="5">
        <f>C10/B10</f>
        <v>0.12044270833333333</v>
      </c>
      <c r="E10" s="4">
        <f>SUM(E6:E9)</f>
        <v>142</v>
      </c>
      <c r="F10" s="5">
        <f>E10/B10</f>
        <v>9.2447916666666671E-2</v>
      </c>
      <c r="G10" s="4">
        <f>SUM(G6:G9)</f>
        <v>578</v>
      </c>
      <c r="H10" s="5">
        <f>G10/B10</f>
        <v>0.37630208333333331</v>
      </c>
      <c r="I10" s="4">
        <f>SUM(I6:I9)</f>
        <v>43</v>
      </c>
      <c r="J10" s="5">
        <f>I10/B10</f>
        <v>2.7994791666666668E-2</v>
      </c>
      <c r="K10" s="4">
        <f>SUM(K6:K9)</f>
        <v>54</v>
      </c>
      <c r="L10" s="5">
        <f>K10/B10</f>
        <v>3.515625E-2</v>
      </c>
      <c r="M10" s="4">
        <f>SUM(M6:M9)</f>
        <v>179</v>
      </c>
      <c r="N10" s="5">
        <f>M10/B10</f>
        <v>0.11653645833333333</v>
      </c>
      <c r="O10" s="4">
        <f>SUM(O6:O9)</f>
        <v>86</v>
      </c>
      <c r="P10" s="5">
        <f>O10/B10</f>
        <v>5.5989583333333336E-2</v>
      </c>
      <c r="Q10" s="4">
        <f>SUM(Q6:Q9)</f>
        <v>67</v>
      </c>
      <c r="R10" s="5">
        <f>Q10/B10</f>
        <v>4.3619791666666664E-2</v>
      </c>
      <c r="S10" s="4">
        <f>SUM(S6:S9)</f>
        <v>202</v>
      </c>
      <c r="T10" s="5">
        <f>S10/B10</f>
        <v>0.13151041666666666</v>
      </c>
      <c r="U10" s="17">
        <v>3383</v>
      </c>
      <c r="V10" s="17" t="s">
        <v>26</v>
      </c>
    </row>
    <row r="12" spans="1:22" ht="41.25" customHeight="1" x14ac:dyDescent="0.3">
      <c r="A12" s="13" t="s">
        <v>18</v>
      </c>
      <c r="B12" s="13"/>
      <c r="C12" s="13"/>
      <c r="D12" s="13"/>
      <c r="E12" s="13"/>
    </row>
    <row r="13" spans="1:22" ht="18.75" x14ac:dyDescent="0.3">
      <c r="A13" s="6"/>
      <c r="B13" s="6"/>
      <c r="C13" s="6"/>
    </row>
    <row r="14" spans="1:22" ht="75" x14ac:dyDescent="0.25">
      <c r="A14" s="7" t="s">
        <v>19</v>
      </c>
      <c r="B14" s="7" t="s">
        <v>20</v>
      </c>
      <c r="C14" s="7" t="s">
        <v>21</v>
      </c>
      <c r="D14" s="7" t="s">
        <v>22</v>
      </c>
      <c r="E14" s="7" t="s">
        <v>23</v>
      </c>
    </row>
    <row r="15" spans="1:22" ht="18.75" x14ac:dyDescent="0.25">
      <c r="A15" s="8" t="s">
        <v>24</v>
      </c>
      <c r="B15" s="9">
        <v>1484</v>
      </c>
      <c r="C15" s="9">
        <v>1588</v>
      </c>
      <c r="D15" s="11">
        <v>1536</v>
      </c>
      <c r="E15" s="10">
        <f t="shared" ref="E15" si="0">(D15-B15)/B15</f>
        <v>3.5040431266846361E-2</v>
      </c>
    </row>
  </sheetData>
  <mergeCells count="18">
    <mergeCell ref="U4:U5"/>
    <mergeCell ref="U6:U9"/>
    <mergeCell ref="V4:V5"/>
    <mergeCell ref="V6:V9"/>
    <mergeCell ref="A2:T2"/>
    <mergeCell ref="A4:A5"/>
    <mergeCell ref="B4:B5"/>
    <mergeCell ref="C4:T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Правительство Ярославской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Дмитрий Сергеевич</dc:creator>
  <cp:lastModifiedBy>samoylenko</cp:lastModifiedBy>
  <dcterms:created xsi:type="dcterms:W3CDTF">2024-09-23T10:50:12Z</dcterms:created>
  <dcterms:modified xsi:type="dcterms:W3CDTF">2024-09-23T13:43:03Z</dcterms:modified>
</cp:coreProperties>
</file>